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7560" activeTab="0"/>
  </bookViews>
  <sheets>
    <sheet name="BS-ann" sheetId="1" r:id="rId1"/>
    <sheet name="PL-ann sum" sheetId="2" r:id="rId2"/>
    <sheet name="Equity-ann" sheetId="3" r:id="rId3"/>
    <sheet name="CF-Ann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<sst xmlns="http://schemas.openxmlformats.org/spreadsheetml/2006/main" count="171" uniqueCount="111">
  <si>
    <t>MERGE ENERGY BHD. (420099-X)</t>
  </si>
  <si>
    <t>Condensed Consolidated Balance Sheets</t>
  </si>
  <si>
    <t>As at 31 January 2006</t>
  </si>
  <si>
    <t>Unaudited</t>
  </si>
  <si>
    <t>Audited</t>
  </si>
  <si>
    <t>As at</t>
  </si>
  <si>
    <t xml:space="preserve">As at </t>
  </si>
  <si>
    <t>31.01.2006</t>
  </si>
  <si>
    <t>31.01.2005</t>
  </si>
  <si>
    <t>RM'000</t>
  </si>
  <si>
    <t>Non current assets</t>
  </si>
  <si>
    <t>Property, plant &amp; equipment</t>
  </si>
  <si>
    <t>Investment properties</t>
  </si>
  <si>
    <t>Interest in joint venture</t>
  </si>
  <si>
    <t>Current Assets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</si>
  <si>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</si>
  <si>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</si>
  <si>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</si>
  <si>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</si>
  <si>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 venture</t>
  </si>
  <si>
    <t>Cash and bank balances</t>
  </si>
  <si>
    <t>Current Liabilities</t>
  </si>
  <si>
    <t>Trade payables</t>
  </si>
  <si>
    <t>Other payables and accruals</t>
  </si>
  <si>
    <t xml:space="preserve">Provisions </t>
  </si>
  <si>
    <t>Short term borrowings</t>
  </si>
  <si>
    <t>Taxation</t>
  </si>
  <si>
    <t>Net Current Assets / (Liabilities)</t>
  </si>
  <si>
    <t>FINANCED BY</t>
  </si>
  <si>
    <t>Share capital</t>
  </si>
  <si>
    <t>Reserves</t>
  </si>
  <si>
    <t>Share premium</t>
  </si>
  <si>
    <t>Revaluation reserve</t>
  </si>
  <si>
    <t>Accumulated losses</t>
  </si>
  <si>
    <t>Shareholders' equity</t>
  </si>
  <si>
    <t>Long term borrowings</t>
  </si>
  <si>
    <t>Net assets per share (RM)</t>
  </si>
  <si>
    <t>(The Condensed Consolidated Balance Sheets should be read in conjunction with the Annual Financial Report for the year ended 31 January 2005)</t>
  </si>
  <si>
    <t>Condensed Consolidated Income Statements</t>
  </si>
  <si>
    <t>For the fourth quarter and twelve months ended 31 January 2006</t>
  </si>
  <si>
    <t>(These figures have not been audited)</t>
  </si>
  <si>
    <t>FOURTH QUARTER</t>
  </si>
  <si>
    <t>CUMULATIVE QUARTER</t>
  </si>
  <si>
    <t>CURRENT</t>
  </si>
  <si>
    <t>PRECEDING</t>
  </si>
  <si>
    <t xml:space="preserve">YEAR </t>
  </si>
  <si>
    <t>YEAR</t>
  </si>
  <si>
    <t>QUARTER</t>
  </si>
  <si>
    <t>TO DATE</t>
  </si>
  <si>
    <t>Revenue</t>
  </si>
  <si>
    <t>Operating Expenses</t>
  </si>
  <si>
    <t>Other Operating Income</t>
  </si>
  <si>
    <t>Profit / (Loss) from Operations</t>
  </si>
  <si>
    <t>Finance Cost</t>
  </si>
  <si>
    <t>Share of result in joint venture</t>
  </si>
  <si>
    <t>Profit / (Loss) before taxation</t>
  </si>
  <si>
    <t>Profit / (Loss) after taxation</t>
  </si>
  <si>
    <t>Less minority interests</t>
  </si>
  <si>
    <t>Profit / (Loss) for the period</t>
  </si>
  <si>
    <t>Earnings / (Loss) per share : --</t>
  </si>
  <si>
    <t>sen</t>
  </si>
  <si>
    <t xml:space="preserve"> - basic </t>
  </si>
  <si>
    <t xml:space="preserve"> - diluted  </t>
  </si>
  <si>
    <t>n/a</t>
  </si>
  <si>
    <t>(The Condensed Consolidated Income Statements should be read in conjunction with the Annual Financial Report for the year ended 31 January 2005.)</t>
  </si>
  <si>
    <t>Additional Information</t>
  </si>
  <si>
    <t>Gross Interest Income</t>
  </si>
  <si>
    <t>Gross Interest Expense</t>
  </si>
  <si>
    <t>Condensed Consolidated Statements of Changes in Equity</t>
  </si>
  <si>
    <t>&lt;-------------Non-distributable--------------&gt;</t>
  </si>
  <si>
    <t>Share</t>
  </si>
  <si>
    <t xml:space="preserve">Share </t>
  </si>
  <si>
    <t>Revaluation</t>
  </si>
  <si>
    <t>Accumulated</t>
  </si>
  <si>
    <t>Capital</t>
  </si>
  <si>
    <t>Premium</t>
  </si>
  <si>
    <t>Reserve</t>
  </si>
  <si>
    <t>Losses</t>
  </si>
  <si>
    <t>Total</t>
  </si>
  <si>
    <t>As at 1 February 2005</t>
  </si>
  <si>
    <t>Movement during the period:</t>
  </si>
  <si>
    <t>Net profit for the 12-month period</t>
  </si>
  <si>
    <t>Realisation upon disposal</t>
  </si>
  <si>
    <t>Impairment loss on properties</t>
  </si>
  <si>
    <t>As at 1 February 2004</t>
  </si>
  <si>
    <t>Net loss for the 12-month period</t>
  </si>
  <si>
    <t>As at 31 January 2005</t>
  </si>
  <si>
    <t>(The Condensed Consolidated Statements of Changes in Equity should be read in conjunction with the Annual Financial Report for the year ended 31 January 2005.)</t>
  </si>
  <si>
    <t>Condensed Consolidated Cash Flow Statements</t>
  </si>
  <si>
    <t>12 months</t>
  </si>
  <si>
    <t>ended</t>
  </si>
  <si>
    <t>CASH FLOWS FROM OPERATING ACTIVITIES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</si>
  <si>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</si>
  <si>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</si>
  <si>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</si>
  <si>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</si>
  <si>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</si>
  <si>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</si>
  <si>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</si>
  <si>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generated from operations</t>
  </si>
  <si>
    <t>Interest paid</t>
  </si>
  <si>
    <t>Taxation paid</t>
  </si>
  <si>
    <t xml:space="preserve">Net cash generated from / (used in) operating activities </t>
  </si>
  <si>
    <t>CASH FLOWS FROM INVESTING ACTIVITIES</t>
  </si>
  <si>
    <t>Net cash generated from investing activities</t>
  </si>
  <si>
    <t>CASH FLOWS FROM FINANCING ACTIVITIES</t>
  </si>
  <si>
    <t>Net cash used in financing activities</t>
  </si>
  <si>
    <t>NET CHANGE IN CASH AND CASH EQUIVALENTS</t>
  </si>
  <si>
    <t>CASH AND CASH EQUIVALENTS AT BEGINNING OF FINANCIAL YEAR</t>
  </si>
  <si>
    <t>CASH AND CASH EQUIVALENTS AT END OF THE PERIOD</t>
  </si>
  <si>
    <t>(The Condensed Consolidated Cash Flow Statements should be read in conjunction with the Annual Financial Report for the year ended 31 January 2005.)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</si>
</sst>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£&quot;#,##0;&quot;£&quot;\-#,##0"/>
    <numFmt numFmtId="166" formatCode="&quot;£&quot;#,##0;[Red]&quot;£&quot;\-#,##0"/>
    <numFmt numFmtId="167" formatCode="&quot;£&quot;#,##0.00;&quot;£&quot;\-#,##0.00"/>
    <numFmt numFmtId="168" formatCode="&quot;£&quot;#,##0.00;[Red]&quot;£&quot;\-#,##0.00"/>
    <numFmt numFmtId="169" formatCode="_ &quot;£&quot;* #,##0_ ;_ &quot;£&quot;* \-#,##0_ ;_ &quot;£&quot;* &quot;-&quot;_ ;_ @_ "/>
    <numFmt numFmtId="170" formatCode="_ * #,##0_ ;_ * \-#,##0_ ;_ * &quot;-&quot;_ ;_ @_ "/>
    <numFmt numFmtId="171" formatCode="_ &quot;£&quot;* #,##0.00_ ;_ &quot;£&quot;* \-#,##0.00_ ;_ &quot;£&quot;* &quot;-&quot;??_ ;_ @_ "/>
    <numFmt numFmtId="172" formatCode="_ * #,##0.00_ ;_ * \-#,##0.00_ ;_ * &quot;-&quot;??_ ;_ @_ "/>
    <numFmt numFmtId="173" formatCode="0.0000_)"/>
    <numFmt numFmtId="174" formatCode="#,##0.0000_);\(#,##0.0000\)"/>
    <numFmt numFmtId="175" formatCode="_(* #,##0.0_);_(* \(#,##0.0\);_(* &quot;-&quot;??_);_(@_)"/>
    <numFmt numFmtId="176" formatCode="_(* #,##0.000_);_(* \(#,##0.000\);_(* &quot;-&quot;??_);_(@_)"/>
    <numFmt numFmtId="177" formatCode="#\ ?/10"/>
    <numFmt numFmtId="178" formatCode="#\ ?/4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0.0%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_(* #,##0.0_);_(* \(#,##0.0\);_(* &quot;-&quot;?_);_(@_)"/>
    <numFmt numFmtId="192" formatCode="0.0"/>
    <numFmt numFmtId="193" formatCode="0.00;[Red]0.00"/>
    <numFmt numFmtId="194" formatCode="_(* #,##0.0000000_);_(* \(#,##0.0000000\);_(* &quot;-&quot;??_);_(@_)"/>
    <numFmt numFmtId="195" formatCode="_(* #,##0.00000000_);_(* \(#,##0.00000000\);_(* &quot;-&quot;??_);_(@_)"/>
    <numFmt numFmtId="196" formatCode="_(* #,##0.000000000_);_(* \(#,##0.000000000\);_(* &quot;-&quot;??_);_(@_)"/>
    <numFmt numFmtId="197" formatCode="_(* #,##0.0000000000_);_(* \(#,##0.0000000000\);_(* &quot;-&quot;??_);_(@_)"/>
    <numFmt numFmtId="198" formatCode="_(* #,##0.00000000000_);_(* \(#,##0.00000000000\);_(* &quot;-&quot;??_);_(@_)"/>
    <numFmt numFmtId="199" formatCode="_(* #,##0.000000000000_);_(* \(#,##0.000000000000\);_(* &quot;-&quot;??_);_(@_)"/>
    <numFmt numFmtId="200" formatCode="_(* #,##0.0000000000000_);_(* \(#,##0.0000000000000\);_(* &quot;-&quot;??_);_(@_)"/>
    <numFmt numFmtId="201" formatCode="_(* #,##0.00000000000000_);_(* \(#,##0.00000000000000\);_(* &quot;-&quot;??_);_(@_)"/>
    <numFmt numFmtId="202" formatCode="_(* #,##0.000000000000000_);_(* \(#,##0.000000000000000\);_(* &quot;-&quot;??_);_(@_)"/>
    <numFmt numFmtId="203" formatCode="_(* #,##0.0000000000000000_);_(* \(#,##0.0000000000000000\);_(* &quot;-&quot;??_);_(@_)"/>
    <numFmt numFmtId="204" formatCode="_(* #,##0.00000000000000000_);_(* \(#,##0.00000000000000000\);_(* &quot;-&quot;??_);_(@_)"/>
    <numFmt numFmtId="205" formatCode="dd\-mmm\-yy_)"/>
    <numFmt numFmtId="206" formatCode="#,##0.00_ ;[Red]\-#,##0.00\ "/>
    <numFmt numFmtId="207" formatCode="0.00_);[Red]\(0.00\)"/>
    <numFmt numFmtId="208" formatCode="mm/dd/yy_)"/>
  </numFmts>
  <fonts count="8"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5" applyNumberFormat="1" applyFont="1" applyAlignment="1">
      <alignment/>
    </xf>
    <xf numFmtId="164" fontId="0" fillId="0" borderId="0" xfId="15" applyNumberFormat="1" applyAlignment="1">
      <alignment/>
    </xf>
    <xf numFmtId="164" fontId="4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164" fontId="4" fillId="0" borderId="0" xfId="15" applyNumberFormat="1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 vertical="center"/>
    </xf>
    <xf numFmtId="164" fontId="4" fillId="0" borderId="0" xfId="15" applyNumberFormat="1" applyFont="1" applyBorder="1" applyAlignment="1">
      <alignment vertical="center"/>
    </xf>
    <xf numFmtId="43" fontId="4" fillId="0" borderId="4" xfId="15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43" fontId="4" fillId="0" borderId="0" xfId="15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Fill="1" applyBorder="1" applyAlignment="1">
      <alignment/>
    </xf>
    <xf numFmtId="164" fontId="4" fillId="0" borderId="0" xfId="15" applyNumberFormat="1" applyFont="1" applyFill="1" applyAlignment="1">
      <alignment/>
    </xf>
    <xf numFmtId="164" fontId="4" fillId="0" borderId="1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center"/>
    </xf>
    <xf numFmtId="164" fontId="6" fillId="0" borderId="0" xfId="15" applyNumberFormat="1" applyFont="1" applyBorder="1" applyAlignment="1">
      <alignment horizontal="center"/>
    </xf>
    <xf numFmtId="164" fontId="4" fillId="0" borderId="5" xfId="15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3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164" fontId="3" fillId="0" borderId="8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164" fontId="4" fillId="0" borderId="8" xfId="15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9" xfId="15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64" fontId="4" fillId="0" borderId="12" xfId="15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0" xfId="15" applyNumberFormat="1" applyFont="1" applyAlignment="1">
      <alignment horizontal="right"/>
    </xf>
    <xf numFmtId="164" fontId="4" fillId="0" borderId="3" xfId="15" applyNumberFormat="1" applyFont="1" applyBorder="1" applyAlignment="1">
      <alignment horizontal="right"/>
    </xf>
    <xf numFmtId="164" fontId="4" fillId="0" borderId="0" xfId="15" applyNumberFormat="1" applyFont="1" applyBorder="1" applyAlignment="1">
      <alignment horizontal="right"/>
    </xf>
    <xf numFmtId="164" fontId="4" fillId="0" borderId="4" xfId="15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_waimean\d\backup%20wm\My%20Documents\GP%20TAX%20MATTERS\CP%20204\MK%20CP204%20revised%20YA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wm\My%20Documents\Merge%20Energy\Consol%20Group%20Ac\MEBCONSOL%20JAN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 compYA05"/>
      <sheetName val="est compYA04"/>
      <sheetName val="YA04"/>
      <sheetName val="PL-detail"/>
      <sheetName val="interest"/>
      <sheetName val="proj recog"/>
      <sheetName val="TD detail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S-ann"/>
      <sheetName val="PL-ann sum"/>
      <sheetName val="PL-ann"/>
      <sheetName val="Equity-ann"/>
      <sheetName val="CF-Ann"/>
      <sheetName val="CF 01.06"/>
      <sheetName val="CBS 01.06 CF"/>
      <sheetName val="CBS 01.06"/>
      <sheetName val="CPL-rpt qtr"/>
      <sheetName val="CPL-rpt accum"/>
      <sheetName val="Interco.rev"/>
      <sheetName val="consol-aje"/>
      <sheetName val="Interco.adj"/>
      <sheetName val="CFS-Co"/>
      <sheetName val="CFS-Co (2)"/>
      <sheetName val="CFS-W-co"/>
      <sheetName val="CFS-Gp"/>
      <sheetName val="CFS-W-Gp"/>
      <sheetName val="CF-sheet"/>
      <sheetName val="S2"/>
      <sheetName val="S2.1-asso"/>
      <sheetName val="S2.2-JP"/>
      <sheetName val="S3"/>
      <sheetName val="S3 (2)"/>
      <sheetName val="S3-sum"/>
      <sheetName val="GW"/>
      <sheetName val="S3.1"/>
      <sheetName val="S3.1.1"/>
      <sheetName val="S4"/>
      <sheetName val="S5"/>
      <sheetName val="S6"/>
      <sheetName val="S8"/>
    </sheetNames>
    <sheetDataSet>
      <sheetData sheetId="2">
        <row r="3">
          <cell r="A3" t="str">
            <v>For the fourth quarter and twelve months ended 31 January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="75" zoomScaleNormal="75" workbookViewId="0" topLeftCell="A1">
      <selection activeCell="F5" sqref="F5"/>
    </sheetView>
  </sheetViews>
  <sheetFormatPr defaultColWidth="9.140625" defaultRowHeight="12.75"/>
  <cols>
    <col min="1" max="1" width="3.421875" style="0" customWidth="1"/>
    <col min="5" max="6" width="9.28125" style="0" customWidth="1"/>
    <col min="8" max="8" width="15.140625" style="0" bestFit="1" customWidth="1"/>
    <col min="9" max="9" width="2.28125" style="0" customWidth="1"/>
    <col min="10" max="10" width="15.28125" style="0" customWidth="1"/>
    <col min="11" max="11" width="4.00390625" style="0" customWidth="1"/>
  </cols>
  <sheetData>
    <row r="1" spans="1:10" ht="15.75">
      <c r="A1" s="1" t="s">
        <v>0</v>
      </c>
      <c r="B1" s="2"/>
      <c r="C1" s="2"/>
      <c r="D1" s="2"/>
      <c r="E1" s="2"/>
      <c r="F1" s="2"/>
      <c r="G1" s="2"/>
      <c r="H1" s="58"/>
      <c r="I1" s="58"/>
      <c r="J1" s="58"/>
    </row>
    <row r="2" spans="1:10" ht="15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3"/>
      <c r="B5" s="3"/>
      <c r="C5" s="3"/>
      <c r="D5" s="3"/>
      <c r="E5" s="3"/>
      <c r="F5" s="3"/>
      <c r="G5" s="3"/>
      <c r="H5" s="4" t="s">
        <v>3</v>
      </c>
      <c r="I5" s="3"/>
      <c r="J5" s="4" t="s">
        <v>4</v>
      </c>
    </row>
    <row r="6" spans="1:10" ht="15.75">
      <c r="A6" s="2"/>
      <c r="B6" s="2"/>
      <c r="C6" s="2"/>
      <c r="D6" s="2"/>
      <c r="E6" s="2"/>
      <c r="F6" s="2"/>
      <c r="G6" s="2"/>
      <c r="H6" s="4" t="s">
        <v>5</v>
      </c>
      <c r="I6" s="1"/>
      <c r="J6" s="4" t="s">
        <v>6</v>
      </c>
    </row>
    <row r="7" spans="1:10" ht="15.75">
      <c r="A7" s="2"/>
      <c r="B7" s="2"/>
      <c r="C7" s="2"/>
      <c r="D7" s="2"/>
      <c r="E7" s="2"/>
      <c r="F7" s="2"/>
      <c r="G7" s="2"/>
      <c r="H7" s="4" t="s">
        <v>7</v>
      </c>
      <c r="I7" s="1"/>
      <c r="J7" s="4" t="s">
        <v>8</v>
      </c>
    </row>
    <row r="8" spans="1:10" ht="15.75">
      <c r="A8" s="2"/>
      <c r="B8" s="2"/>
      <c r="C8" s="2"/>
      <c r="D8" s="2"/>
      <c r="E8" s="2"/>
      <c r="F8" s="2"/>
      <c r="G8" s="2"/>
      <c r="H8" s="4" t="s">
        <v>9</v>
      </c>
      <c r="I8" s="1"/>
      <c r="J8" s="4" t="s">
        <v>9</v>
      </c>
    </row>
    <row r="9" spans="1:11" ht="15.75">
      <c r="A9" s="1" t="s">
        <v>10</v>
      </c>
      <c r="B9" s="2"/>
      <c r="C9" s="2"/>
      <c r="D9" s="2"/>
      <c r="E9" s="2"/>
      <c r="F9" s="2"/>
      <c r="G9" s="2"/>
      <c r="H9" s="5"/>
      <c r="I9" s="5"/>
      <c r="J9" s="5"/>
      <c r="K9" s="6"/>
    </row>
    <row r="10" spans="1:11" ht="15">
      <c r="A10" s="2"/>
      <c r="B10" s="2" t="s">
        <v>11</v>
      </c>
      <c r="C10" s="2"/>
      <c r="D10" s="2"/>
      <c r="E10" s="2"/>
      <c r="F10" s="2"/>
      <c r="G10" s="2"/>
      <c r="H10" s="5">
        <v>7756</v>
      </c>
      <c r="I10" s="5"/>
      <c r="J10" s="5">
        <v>9253</v>
      </c>
      <c r="K10" s="6"/>
    </row>
    <row r="11" spans="1:11" ht="15">
      <c r="A11" s="2"/>
      <c r="B11" s="2" t="s">
        <v>12</v>
      </c>
      <c r="C11" s="2"/>
      <c r="D11" s="2"/>
      <c r="E11" s="2"/>
      <c r="F11" s="2"/>
      <c r="G11" s="2"/>
      <c r="H11" s="5">
        <v>5077</v>
      </c>
      <c r="I11" s="5"/>
      <c r="J11" s="5">
        <v>2977</v>
      </c>
      <c r="K11" s="6"/>
    </row>
    <row r="12" spans="1:11" ht="15">
      <c r="A12" s="2"/>
      <c r="B12" s="2" t="s">
        <v>13</v>
      </c>
      <c r="C12" s="2"/>
      <c r="D12" s="2"/>
      <c r="E12" s="2"/>
      <c r="F12" s="2"/>
      <c r="G12" s="2"/>
      <c r="H12" s="7">
        <v>2514</v>
      </c>
      <c r="I12" s="5"/>
      <c r="J12" s="7">
        <v>2515</v>
      </c>
      <c r="K12" s="6"/>
    </row>
    <row r="13" spans="1:11" ht="15">
      <c r="A13" s="2"/>
      <c r="B13" s="2"/>
      <c r="C13" s="2"/>
      <c r="D13" s="2"/>
      <c r="E13" s="2"/>
      <c r="F13" s="2"/>
      <c r="G13" s="2"/>
      <c r="H13" s="5">
        <f>SUM(H10:H12)</f>
        <v>15347</v>
      </c>
      <c r="I13" s="5"/>
      <c r="J13" s="5">
        <f>SUM(J10:J12)</f>
        <v>14745</v>
      </c>
      <c r="K13" s="6"/>
    </row>
    <row r="14" spans="1:11" ht="15.75">
      <c r="A14" s="1" t="s">
        <v>14</v>
      </c>
      <c r="B14" s="2"/>
      <c r="C14" s="2"/>
      <c r="D14" s="2"/>
      <c r="E14" s="2"/>
      <c r="F14" s="2"/>
      <c r="G14" s="2"/>
      <c r="H14" s="5"/>
      <c r="I14" s="5"/>
      <c r="J14" s="5"/>
      <c r="K14" s="6"/>
    </row>
    <row r="15" spans="1:11" ht="15">
      <c r="A15" s="2"/>
      <c r="B15" s="2" t="s">
        <v>15</v>
      </c>
      <c r="C15" s="8"/>
      <c r="D15" s="2"/>
      <c r="E15" s="2"/>
      <c r="F15" s="2"/>
      <c r="G15" s="2"/>
      <c r="H15" s="5">
        <v>13472</v>
      </c>
      <c r="I15" s="5"/>
      <c r="J15" s="5">
        <v>1917</v>
      </c>
      <c r="K15" s="6"/>
    </row>
    <row r="16" spans="1:11" ht="15">
      <c r="A16" s="2"/>
      <c r="B16" s="2" t="s">
        <v>16</v>
      </c>
      <c r="C16" s="8"/>
      <c r="D16" s="2"/>
      <c r="E16" s="2"/>
      <c r="F16" s="2"/>
      <c r="G16" s="2"/>
      <c r="H16" s="5">
        <v>0</v>
      </c>
      <c r="I16" s="5"/>
      <c r="J16" s="5">
        <v>2100</v>
      </c>
      <c r="K16" s="6"/>
    </row>
    <row r="17" spans="1:11" ht="15">
      <c r="A17" s="2"/>
      <c r="B17" s="2" t="s">
        <v>17</v>
      </c>
      <c r="C17" s="8"/>
      <c r="D17" s="2"/>
      <c r="E17" s="2"/>
      <c r="F17" s="2"/>
      <c r="G17" s="2"/>
      <c r="H17" s="5">
        <v>33827</v>
      </c>
      <c r="I17" s="5"/>
      <c r="J17" s="5">
        <v>15955</v>
      </c>
      <c r="K17" s="6"/>
    </row>
    <row r="18" spans="1:11" ht="15">
      <c r="A18" s="2"/>
      <c r="B18" s="2" t="s">
        <v>18</v>
      </c>
      <c r="C18" s="8"/>
      <c r="D18" s="2"/>
      <c r="E18" s="2"/>
      <c r="F18" s="2"/>
      <c r="G18" s="2"/>
      <c r="H18" s="5">
        <v>397</v>
      </c>
      <c r="I18" s="5"/>
      <c r="J18" s="5">
        <v>711</v>
      </c>
      <c r="K18" s="6"/>
    </row>
    <row r="19" spans="1:11" ht="15">
      <c r="A19" s="2"/>
      <c r="B19" s="2" t="s">
        <v>19</v>
      </c>
      <c r="C19" s="8"/>
      <c r="D19" s="2"/>
      <c r="E19" s="2"/>
      <c r="F19" s="2"/>
      <c r="G19" s="2"/>
      <c r="H19" s="5">
        <v>141</v>
      </c>
      <c r="I19" s="5"/>
      <c r="J19" s="5">
        <v>141</v>
      </c>
      <c r="K19" s="6"/>
    </row>
    <row r="20" spans="1:11" ht="15">
      <c r="A20" s="2"/>
      <c r="B20" s="2" t="s">
        <v>20</v>
      </c>
      <c r="C20" s="8"/>
      <c r="D20" s="2"/>
      <c r="E20" s="2"/>
      <c r="F20" s="2"/>
      <c r="G20" s="2"/>
      <c r="H20" s="5">
        <v>1103</v>
      </c>
      <c r="I20" s="9"/>
      <c r="J20" s="5">
        <v>1211</v>
      </c>
      <c r="K20" s="6"/>
    </row>
    <row r="21" spans="1:11" ht="15">
      <c r="A21" s="2"/>
      <c r="B21" s="2"/>
      <c r="C21" s="2"/>
      <c r="D21" s="2"/>
      <c r="E21" s="2"/>
      <c r="F21" s="2"/>
      <c r="G21" s="2"/>
      <c r="H21" s="10">
        <f>SUM(H15:H20)</f>
        <v>48940</v>
      </c>
      <c r="I21" s="9"/>
      <c r="J21" s="10">
        <f>SUM(J15:J20)</f>
        <v>22035</v>
      </c>
      <c r="K21" s="6"/>
    </row>
    <row r="22" spans="1:11" ht="15">
      <c r="A22" s="2"/>
      <c r="B22" s="2"/>
      <c r="C22" s="2"/>
      <c r="D22" s="2"/>
      <c r="E22" s="2"/>
      <c r="F22" s="2"/>
      <c r="G22" s="2"/>
      <c r="H22" s="9"/>
      <c r="I22" s="9"/>
      <c r="J22" s="9"/>
      <c r="K22" s="6"/>
    </row>
    <row r="23" spans="1:11" ht="15.75">
      <c r="A23" s="1" t="s">
        <v>21</v>
      </c>
      <c r="B23" s="2"/>
      <c r="C23" s="2"/>
      <c r="D23" s="2"/>
      <c r="E23" s="2"/>
      <c r="F23" s="2"/>
      <c r="G23" s="2"/>
      <c r="H23" s="5"/>
      <c r="I23" s="5"/>
      <c r="J23" s="5"/>
      <c r="K23" s="6"/>
    </row>
    <row r="24" spans="1:11" ht="15">
      <c r="A24" s="2"/>
      <c r="B24" s="2" t="s">
        <v>22</v>
      </c>
      <c r="C24" s="8"/>
      <c r="D24" s="2"/>
      <c r="E24" s="2"/>
      <c r="F24" s="2"/>
      <c r="G24" s="2"/>
      <c r="H24" s="5">
        <v>23422</v>
      </c>
      <c r="I24" s="5"/>
      <c r="J24" s="5">
        <v>7869</v>
      </c>
      <c r="K24" s="6"/>
    </row>
    <row r="25" spans="1:11" ht="15">
      <c r="A25" s="2"/>
      <c r="B25" s="2" t="s">
        <v>23</v>
      </c>
      <c r="C25" s="8"/>
      <c r="D25" s="2"/>
      <c r="E25" s="2"/>
      <c r="F25" s="2"/>
      <c r="G25" s="2"/>
      <c r="H25" s="5">
        <v>12046</v>
      </c>
      <c r="I25" s="5"/>
      <c r="J25" s="5">
        <v>2646</v>
      </c>
      <c r="K25" s="6"/>
    </row>
    <row r="26" spans="1:11" ht="15">
      <c r="A26" s="2"/>
      <c r="B26" s="2" t="s">
        <v>24</v>
      </c>
      <c r="C26" s="8"/>
      <c r="D26" s="2"/>
      <c r="E26" s="2"/>
      <c r="F26" s="2"/>
      <c r="G26" s="2"/>
      <c r="H26" s="5">
        <v>6770</v>
      </c>
      <c r="I26" s="5"/>
      <c r="J26" s="5">
        <v>6770</v>
      </c>
      <c r="K26" s="6"/>
    </row>
    <row r="27" spans="1:11" ht="15">
      <c r="A27" s="2"/>
      <c r="B27" s="2" t="s">
        <v>25</v>
      </c>
      <c r="C27" s="8"/>
      <c r="D27" s="2"/>
      <c r="E27" s="2"/>
      <c r="F27" s="2"/>
      <c r="G27" s="2"/>
      <c r="H27" s="5">
        <v>3198</v>
      </c>
      <c r="I27" s="9"/>
      <c r="J27" s="5">
        <v>3513</v>
      </c>
      <c r="K27" s="6"/>
    </row>
    <row r="28" spans="1:11" ht="15">
      <c r="A28" s="2"/>
      <c r="B28" s="2" t="s">
        <v>26</v>
      </c>
      <c r="C28" s="8"/>
      <c r="D28" s="2"/>
      <c r="E28" s="2"/>
      <c r="F28" s="2"/>
      <c r="G28" s="2"/>
      <c r="H28" s="5">
        <v>1765</v>
      </c>
      <c r="I28" s="5"/>
      <c r="J28" s="5">
        <v>1331</v>
      </c>
      <c r="K28" s="6"/>
    </row>
    <row r="29" spans="1:11" ht="15">
      <c r="A29" s="2"/>
      <c r="B29" s="2"/>
      <c r="C29" s="2"/>
      <c r="D29" s="2"/>
      <c r="E29" s="2"/>
      <c r="F29" s="2"/>
      <c r="G29" s="2"/>
      <c r="H29" s="10">
        <f>SUM(H24:H28)</f>
        <v>47201</v>
      </c>
      <c r="I29" s="9"/>
      <c r="J29" s="10">
        <f>SUM(J24:J28)</f>
        <v>22129</v>
      </c>
      <c r="K29" s="6"/>
    </row>
    <row r="30" spans="1:11" ht="15">
      <c r="A30" s="2"/>
      <c r="B30" s="2"/>
      <c r="C30" s="2"/>
      <c r="D30" s="2"/>
      <c r="E30" s="2"/>
      <c r="F30" s="2"/>
      <c r="G30" s="2"/>
      <c r="H30" s="5"/>
      <c r="I30" s="5"/>
      <c r="J30" s="5"/>
      <c r="K30" s="6"/>
    </row>
    <row r="31" spans="1:11" ht="15.75">
      <c r="A31" s="1" t="s">
        <v>27</v>
      </c>
      <c r="B31" s="2"/>
      <c r="C31" s="2"/>
      <c r="D31" s="2"/>
      <c r="E31" s="2"/>
      <c r="F31" s="2"/>
      <c r="G31" s="2"/>
      <c r="H31" s="5">
        <f>+H21-H29</f>
        <v>1739</v>
      </c>
      <c r="I31" s="5"/>
      <c r="J31" s="5">
        <f>+J21-J29</f>
        <v>-94</v>
      </c>
      <c r="K31" s="6"/>
    </row>
    <row r="32" spans="1:11" ht="15">
      <c r="A32" s="2"/>
      <c r="B32" s="2"/>
      <c r="C32" s="2"/>
      <c r="D32" s="2"/>
      <c r="E32" s="2"/>
      <c r="F32" s="2"/>
      <c r="G32" s="2"/>
      <c r="H32" s="5"/>
      <c r="I32" s="5"/>
      <c r="J32" s="5"/>
      <c r="K32" s="6"/>
    </row>
    <row r="33" spans="1:11" ht="16.5" thickBot="1">
      <c r="A33" s="2"/>
      <c r="B33" s="2"/>
      <c r="C33" s="2"/>
      <c r="D33" s="2"/>
      <c r="E33" s="2"/>
      <c r="F33" s="2"/>
      <c r="G33" s="2"/>
      <c r="H33" s="11">
        <f>SUM(H10:H12)+H31</f>
        <v>17086</v>
      </c>
      <c r="I33" s="12">
        <f>SUM(I10:I12)+I31</f>
        <v>0</v>
      </c>
      <c r="J33" s="11">
        <f>SUM(J10:J12)+J31</f>
        <v>14651</v>
      </c>
      <c r="K33" s="6"/>
    </row>
    <row r="34" spans="1:11" ht="15">
      <c r="A34" s="2"/>
      <c r="B34" s="2"/>
      <c r="C34" s="2"/>
      <c r="D34" s="2"/>
      <c r="E34" s="2"/>
      <c r="F34" s="2"/>
      <c r="G34" s="2"/>
      <c r="H34" s="5"/>
      <c r="I34" s="5"/>
      <c r="J34" s="5"/>
      <c r="K34" s="6"/>
    </row>
    <row r="35" spans="1:11" ht="15.75">
      <c r="A35" s="1" t="s">
        <v>28</v>
      </c>
      <c r="B35" s="2"/>
      <c r="C35" s="2"/>
      <c r="D35" s="2"/>
      <c r="E35" s="2"/>
      <c r="F35" s="2"/>
      <c r="G35" s="2"/>
      <c r="H35" s="5"/>
      <c r="I35" s="5"/>
      <c r="J35" s="5"/>
      <c r="K35" s="6"/>
    </row>
    <row r="36" spans="1:11" ht="15">
      <c r="A36" s="2"/>
      <c r="B36" s="2"/>
      <c r="C36" s="2"/>
      <c r="D36" s="2"/>
      <c r="E36" s="2"/>
      <c r="F36" s="2"/>
      <c r="G36" s="2"/>
      <c r="H36" s="5"/>
      <c r="I36" s="5"/>
      <c r="J36" s="5"/>
      <c r="K36" s="6"/>
    </row>
    <row r="37" spans="1:11" ht="15">
      <c r="A37" s="2" t="s">
        <v>29</v>
      </c>
      <c r="B37" s="2"/>
      <c r="C37" s="2"/>
      <c r="D37" s="2"/>
      <c r="E37" s="2"/>
      <c r="F37" s="2"/>
      <c r="G37" s="2"/>
      <c r="H37" s="5">
        <v>67000</v>
      </c>
      <c r="I37" s="5"/>
      <c r="J37" s="5">
        <v>67000</v>
      </c>
      <c r="K37" s="6"/>
    </row>
    <row r="38" spans="1:11" ht="15">
      <c r="A38" s="2" t="s">
        <v>30</v>
      </c>
      <c r="B38" s="2"/>
      <c r="C38" s="2"/>
      <c r="D38" s="2"/>
      <c r="E38" s="2"/>
      <c r="F38" s="2"/>
      <c r="G38" s="2"/>
      <c r="H38" s="5"/>
      <c r="I38" s="5"/>
      <c r="J38" s="5"/>
      <c r="K38" s="6"/>
    </row>
    <row r="39" spans="1:11" ht="15">
      <c r="A39" s="2"/>
      <c r="B39" s="2" t="s">
        <v>31</v>
      </c>
      <c r="C39" s="8"/>
      <c r="D39" s="2"/>
      <c r="E39" s="2"/>
      <c r="F39" s="2"/>
      <c r="G39" s="2"/>
      <c r="H39" s="5">
        <v>7713</v>
      </c>
      <c r="I39" s="5"/>
      <c r="J39" s="5">
        <v>7713</v>
      </c>
      <c r="K39" s="6"/>
    </row>
    <row r="40" spans="1:11" ht="15">
      <c r="A40" s="2"/>
      <c r="B40" s="2" t="s">
        <v>32</v>
      </c>
      <c r="C40" s="8"/>
      <c r="D40" s="2"/>
      <c r="E40" s="2"/>
      <c r="F40" s="2"/>
      <c r="G40" s="2"/>
      <c r="H40" s="5">
        <v>0</v>
      </c>
      <c r="I40" s="5"/>
      <c r="J40" s="5">
        <v>314</v>
      </c>
      <c r="K40" s="6"/>
    </row>
    <row r="41" spans="1:11" ht="15">
      <c r="A41" s="2"/>
      <c r="B41" s="2" t="s">
        <v>33</v>
      </c>
      <c r="C41" s="8"/>
      <c r="D41" s="2"/>
      <c r="E41" s="2"/>
      <c r="F41" s="2"/>
      <c r="G41" s="2"/>
      <c r="H41" s="5">
        <v>-63700</v>
      </c>
      <c r="I41" s="9"/>
      <c r="J41" s="5">
        <v>-69315</v>
      </c>
      <c r="K41" s="6"/>
    </row>
    <row r="42" spans="1:11" ht="15">
      <c r="A42" s="2"/>
      <c r="B42" s="2" t="s">
        <v>34</v>
      </c>
      <c r="C42" s="2"/>
      <c r="D42" s="2"/>
      <c r="E42" s="2"/>
      <c r="F42" s="2"/>
      <c r="G42" s="2"/>
      <c r="H42" s="10">
        <f>SUM(H37:H41)</f>
        <v>11013</v>
      </c>
      <c r="I42" s="9">
        <f>SUM(I37:I41)</f>
        <v>0</v>
      </c>
      <c r="J42" s="10">
        <f>SUM(J37:J41)</f>
        <v>5712</v>
      </c>
      <c r="K42" s="6"/>
    </row>
    <row r="43" spans="1:11" ht="15">
      <c r="A43" s="2" t="s">
        <v>35</v>
      </c>
      <c r="B43" s="2"/>
      <c r="C43" s="2"/>
      <c r="D43" s="2"/>
      <c r="E43" s="2"/>
      <c r="F43" s="2"/>
      <c r="G43" s="2"/>
      <c r="H43" s="5">
        <v>6073</v>
      </c>
      <c r="I43" s="5"/>
      <c r="J43" s="5">
        <v>8939</v>
      </c>
      <c r="K43" s="6"/>
    </row>
    <row r="44" spans="1:11" ht="16.5" thickBot="1">
      <c r="A44" s="2"/>
      <c r="B44" s="2"/>
      <c r="C44" s="2"/>
      <c r="D44" s="2"/>
      <c r="E44" s="2"/>
      <c r="F44" s="2"/>
      <c r="G44" s="2"/>
      <c r="H44" s="11">
        <f>SUM(H42:H43)</f>
        <v>17086</v>
      </c>
      <c r="I44" s="12">
        <f>SUM(I42:I43)</f>
        <v>0</v>
      </c>
      <c r="J44" s="11">
        <f>SUM(J42:J43)</f>
        <v>14651</v>
      </c>
      <c r="K44" s="6"/>
    </row>
    <row r="45" spans="1:11" ht="15">
      <c r="A45" s="2"/>
      <c r="B45" s="2"/>
      <c r="C45" s="2"/>
      <c r="D45" s="2"/>
      <c r="E45" s="2"/>
      <c r="F45" s="2"/>
      <c r="G45" s="2"/>
      <c r="H45" s="5"/>
      <c r="I45" s="5"/>
      <c r="J45" s="5"/>
      <c r="K45" s="6"/>
    </row>
    <row r="46" spans="1:11" ht="15.75" thickBot="1">
      <c r="A46" s="2" t="s">
        <v>36</v>
      </c>
      <c r="B46" s="2"/>
      <c r="C46" s="2"/>
      <c r="D46" s="2"/>
      <c r="E46" s="2"/>
      <c r="F46" s="2"/>
      <c r="G46" s="2"/>
      <c r="H46" s="13">
        <v>0.1643731343283582</v>
      </c>
      <c r="I46" s="9"/>
      <c r="J46" s="13">
        <v>0.08525373134328358</v>
      </c>
      <c r="K46" s="6"/>
    </row>
    <row r="47" spans="1:11" ht="15">
      <c r="A47" s="2"/>
      <c r="B47" s="2"/>
      <c r="C47" s="2"/>
      <c r="D47" s="2"/>
      <c r="E47" s="2"/>
      <c r="F47" s="2"/>
      <c r="G47" s="2"/>
      <c r="H47" s="5"/>
      <c r="I47" s="5"/>
      <c r="J47" s="5"/>
      <c r="K47" s="6"/>
    </row>
    <row r="48" spans="1:11" ht="15">
      <c r="A48" s="2"/>
      <c r="B48" s="2"/>
      <c r="C48" s="2"/>
      <c r="D48" s="2"/>
      <c r="E48" s="2"/>
      <c r="F48" s="2"/>
      <c r="G48" s="2"/>
      <c r="H48" s="5"/>
      <c r="I48" s="5"/>
      <c r="J48" s="5"/>
      <c r="K48" s="6"/>
    </row>
    <row r="49" spans="1:10" ht="36" customHeight="1">
      <c r="A49" s="56" t="s">
        <v>37</v>
      </c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2">
    <mergeCell ref="A49:J49"/>
    <mergeCell ref="H1:J1"/>
  </mergeCells>
  <printOptions/>
  <pageMargins left="1" right="0.5" top="0.75" bottom="0.75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zoomScale="75" zoomScaleNormal="75" workbookViewId="0" topLeftCell="A30">
      <selection activeCell="H54" sqref="H54"/>
    </sheetView>
  </sheetViews>
  <sheetFormatPr defaultColWidth="9.140625" defaultRowHeight="12.75"/>
  <cols>
    <col min="1" max="1" width="8.7109375" style="2" customWidth="1"/>
    <col min="2" max="2" width="12.00390625" style="2" customWidth="1"/>
    <col min="3" max="3" width="10.28125" style="2" customWidth="1"/>
    <col min="4" max="4" width="15.8515625" style="2" customWidth="1"/>
    <col min="5" max="5" width="13.140625" style="2" bestFit="1" customWidth="1"/>
    <col min="6" max="6" width="15.140625" style="2" bestFit="1" customWidth="1"/>
    <col min="7" max="7" width="3.57421875" style="2" customWidth="1"/>
    <col min="8" max="8" width="13.140625" style="2" bestFit="1" customWidth="1"/>
    <col min="9" max="9" width="14.421875" style="2" customWidth="1"/>
    <col min="10" max="11" width="9.140625" style="2" customWidth="1"/>
    <col min="12" max="12" width="15.140625" style="2" customWidth="1"/>
    <col min="13" max="16384" width="9.140625" style="2" customWidth="1"/>
  </cols>
  <sheetData>
    <row r="1" spans="1:5" ht="15.75">
      <c r="A1" s="1" t="s">
        <v>0</v>
      </c>
      <c r="E1" s="14"/>
    </row>
    <row r="2" ht="15.75">
      <c r="A2" s="1" t="s">
        <v>38</v>
      </c>
    </row>
    <row r="3" spans="1:5" ht="15.75">
      <c r="A3" s="1" t="s">
        <v>39</v>
      </c>
      <c r="E3" s="15"/>
    </row>
    <row r="4" spans="1:6" ht="15">
      <c r="A4" s="2" t="s">
        <v>40</v>
      </c>
      <c r="E4" s="15"/>
      <c r="F4" s="15"/>
    </row>
    <row r="5" spans="1:6" ht="15.75">
      <c r="A5" s="1"/>
      <c r="E5" s="15"/>
      <c r="F5" s="15"/>
    </row>
    <row r="6" spans="1:9" ht="15.75">
      <c r="A6" s="1"/>
      <c r="E6" s="59" t="s">
        <v>41</v>
      </c>
      <c r="F6" s="59"/>
      <c r="H6" s="59" t="s">
        <v>42</v>
      </c>
      <c r="I6" s="59"/>
    </row>
    <row r="7" spans="1:9" ht="15.75">
      <c r="A7" s="1"/>
      <c r="E7" s="4" t="s">
        <v>43</v>
      </c>
      <c r="F7" s="4" t="s">
        <v>44</v>
      </c>
      <c r="G7" s="4"/>
      <c r="H7" s="4" t="s">
        <v>43</v>
      </c>
      <c r="I7" s="4" t="s">
        <v>44</v>
      </c>
    </row>
    <row r="8" spans="1:9" ht="15.75">
      <c r="A8" s="1"/>
      <c r="E8" s="4" t="s">
        <v>45</v>
      </c>
      <c r="F8" s="4" t="s">
        <v>46</v>
      </c>
      <c r="G8" s="4"/>
      <c r="H8" s="4" t="s">
        <v>46</v>
      </c>
      <c r="I8" s="4" t="s">
        <v>46</v>
      </c>
    </row>
    <row r="9" spans="1:9" ht="15.75">
      <c r="A9" s="1"/>
      <c r="E9" s="4" t="s">
        <v>47</v>
      </c>
      <c r="F9" s="4" t="s">
        <v>47</v>
      </c>
      <c r="G9" s="4"/>
      <c r="H9" s="4" t="s">
        <v>48</v>
      </c>
      <c r="I9" s="4" t="s">
        <v>48</v>
      </c>
    </row>
    <row r="10" spans="1:9" ht="15.75">
      <c r="A10" s="1"/>
      <c r="E10" s="16" t="s">
        <v>7</v>
      </c>
      <c r="F10" s="4" t="s">
        <v>8</v>
      </c>
      <c r="G10" s="4"/>
      <c r="H10" s="4" t="str">
        <f>E10</f>
        <v>31.01.2006</v>
      </c>
      <c r="I10" s="4" t="str">
        <f>F10</f>
        <v>31.01.2005</v>
      </c>
    </row>
    <row r="11" spans="1:9" ht="15.75">
      <c r="A11" s="1"/>
      <c r="E11" s="4" t="s">
        <v>9</v>
      </c>
      <c r="F11" s="4" t="s">
        <v>9</v>
      </c>
      <c r="G11" s="4"/>
      <c r="H11" s="4" t="s">
        <v>9</v>
      </c>
      <c r="I11" s="4" t="s">
        <v>9</v>
      </c>
    </row>
    <row r="12" spans="1:55" ht="15">
      <c r="A12" s="9"/>
      <c r="B12" s="9"/>
      <c r="C12" s="9"/>
      <c r="D12" s="17"/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</row>
    <row r="13" spans="1:55" ht="15.75">
      <c r="A13" s="20"/>
      <c r="C13" s="9"/>
      <c r="D13" s="17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</row>
    <row r="14" spans="1:55" ht="15.75">
      <c r="A14" s="20" t="s">
        <v>49</v>
      </c>
      <c r="B14" s="9"/>
      <c r="C14" s="9"/>
      <c r="D14" s="17"/>
      <c r="E14" s="21">
        <v>31038</v>
      </c>
      <c r="F14" s="21">
        <v>2627</v>
      </c>
      <c r="G14" s="22"/>
      <c r="H14" s="21">
        <v>90285</v>
      </c>
      <c r="I14" s="21">
        <v>16812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</row>
    <row r="15" spans="1:55" ht="15.75">
      <c r="A15" s="20"/>
      <c r="B15" s="9"/>
      <c r="C15" s="9"/>
      <c r="D15" s="17"/>
      <c r="E15" s="21"/>
      <c r="F15" s="22"/>
      <c r="G15" s="22"/>
      <c r="H15" s="22"/>
      <c r="I15" s="22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</row>
    <row r="16" spans="1:55" ht="15.75">
      <c r="A16" s="20" t="s">
        <v>50</v>
      </c>
      <c r="B16" s="9"/>
      <c r="C16" s="9"/>
      <c r="D16" s="17"/>
      <c r="E16" s="21">
        <v>-28593</v>
      </c>
      <c r="F16" s="21">
        <v>-3477</v>
      </c>
      <c r="G16" s="22"/>
      <c r="H16" s="21">
        <v>-83447</v>
      </c>
      <c r="I16" s="21">
        <v>-17343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</row>
    <row r="17" spans="1:55" ht="15.75">
      <c r="A17" s="20"/>
      <c r="B17" s="9"/>
      <c r="C17" s="9"/>
      <c r="D17" s="17"/>
      <c r="E17" s="21"/>
      <c r="F17" s="21"/>
      <c r="G17" s="22"/>
      <c r="H17" s="22"/>
      <c r="I17" s="22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</row>
    <row r="18" spans="1:55" ht="15.75">
      <c r="A18" s="20" t="s">
        <v>51</v>
      </c>
      <c r="B18" s="9"/>
      <c r="C18" s="9"/>
      <c r="D18" s="17"/>
      <c r="E18" s="21">
        <v>89</v>
      </c>
      <c r="F18" s="21">
        <v>344</v>
      </c>
      <c r="G18" s="22"/>
      <c r="H18" s="21">
        <v>306</v>
      </c>
      <c r="I18" s="21">
        <v>724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</row>
    <row r="19" spans="1:55" ht="15">
      <c r="A19" s="9"/>
      <c r="B19" s="9"/>
      <c r="C19" s="9"/>
      <c r="D19" s="17"/>
      <c r="E19" s="23"/>
      <c r="F19" s="23"/>
      <c r="G19" s="22"/>
      <c r="H19" s="23"/>
      <c r="I19" s="23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</row>
    <row r="20" spans="1:55" ht="15.75">
      <c r="A20" s="20" t="s">
        <v>52</v>
      </c>
      <c r="B20" s="9"/>
      <c r="C20" s="9"/>
      <c r="D20" s="17"/>
      <c r="E20" s="24">
        <f>SUM(E14:E19)</f>
        <v>2534</v>
      </c>
      <c r="F20" s="24">
        <f>SUM(F14:F19)</f>
        <v>-506</v>
      </c>
      <c r="G20" s="22"/>
      <c r="H20" s="24">
        <f>SUM(H14:H19)</f>
        <v>7144</v>
      </c>
      <c r="I20" s="24">
        <f>SUM(I14:I19)</f>
        <v>193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</row>
    <row r="21" spans="1:55" ht="15.75">
      <c r="A21" s="20"/>
      <c r="B21" s="9"/>
      <c r="C21" s="9"/>
      <c r="D21" s="17"/>
      <c r="E21" s="21"/>
      <c r="F21" s="22"/>
      <c r="G21" s="22"/>
      <c r="H21" s="22"/>
      <c r="I21" s="2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</row>
    <row r="22" spans="1:55" ht="15.75">
      <c r="A22" s="20" t="s">
        <v>53</v>
      </c>
      <c r="B22" s="9"/>
      <c r="C22" s="9"/>
      <c r="D22" s="17"/>
      <c r="E22" s="21">
        <v>-251</v>
      </c>
      <c r="F22" s="21">
        <v>-270</v>
      </c>
      <c r="G22" s="22"/>
      <c r="H22" s="21">
        <v>-1074</v>
      </c>
      <c r="I22" s="21">
        <v>-1225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</row>
    <row r="23" spans="1:55" ht="15.75">
      <c r="A23" s="20"/>
      <c r="B23" s="9"/>
      <c r="C23" s="9"/>
      <c r="D23" s="17"/>
      <c r="E23" s="21"/>
      <c r="F23" s="22"/>
      <c r="G23" s="22"/>
      <c r="H23" s="22"/>
      <c r="I23" s="22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</row>
    <row r="24" spans="1:55" ht="15.75">
      <c r="A24" s="20" t="s">
        <v>54</v>
      </c>
      <c r="B24" s="9"/>
      <c r="C24" s="9"/>
      <c r="D24" s="17"/>
      <c r="E24" s="21">
        <v>0</v>
      </c>
      <c r="F24" s="21">
        <v>-1</v>
      </c>
      <c r="G24" s="22"/>
      <c r="H24" s="21">
        <v>-1</v>
      </c>
      <c r="I24" s="21">
        <v>-1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</row>
    <row r="25" spans="1:55" ht="15.75">
      <c r="A25" s="20"/>
      <c r="B25" s="9"/>
      <c r="C25" s="9"/>
      <c r="D25" s="17"/>
      <c r="E25" s="23"/>
      <c r="F25" s="23"/>
      <c r="G25" s="22"/>
      <c r="H25" s="23"/>
      <c r="I25" s="23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</row>
    <row r="26" spans="1:55" ht="15.75">
      <c r="A26" s="20" t="s">
        <v>55</v>
      </c>
      <c r="B26" s="9"/>
      <c r="C26" s="9"/>
      <c r="D26" s="17"/>
      <c r="E26" s="24">
        <f>SUM(E20:E25)</f>
        <v>2283</v>
      </c>
      <c r="F26" s="24">
        <f>SUM(F20:F25)</f>
        <v>-777</v>
      </c>
      <c r="G26" s="22"/>
      <c r="H26" s="22">
        <f>SUM(H20:H25)</f>
        <v>6069</v>
      </c>
      <c r="I26" s="22">
        <f>SUM(I20:I25)</f>
        <v>-1033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</row>
    <row r="27" spans="1:55" ht="15.75">
      <c r="A27" s="20"/>
      <c r="B27" s="9"/>
      <c r="C27" s="9"/>
      <c r="D27" s="17"/>
      <c r="E27" s="21"/>
      <c r="F27" s="22"/>
      <c r="G27" s="22"/>
      <c r="H27" s="22"/>
      <c r="I27" s="2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</row>
    <row r="28" spans="1:55" ht="15.75">
      <c r="A28" s="20" t="s">
        <v>26</v>
      </c>
      <c r="B28" s="9"/>
      <c r="C28" s="9"/>
      <c r="D28" s="17"/>
      <c r="E28" s="21">
        <v>0</v>
      </c>
      <c r="F28" s="21">
        <v>-6</v>
      </c>
      <c r="G28" s="22"/>
      <c r="H28" s="22">
        <v>-590</v>
      </c>
      <c r="I28" s="22">
        <v>-6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</row>
    <row r="29" spans="1:55" ht="15.75">
      <c r="A29" s="20"/>
      <c r="B29" s="9"/>
      <c r="C29" s="9"/>
      <c r="D29" s="17"/>
      <c r="E29" s="23"/>
      <c r="F29" s="23"/>
      <c r="G29" s="22"/>
      <c r="H29" s="23"/>
      <c r="I29" s="23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</row>
    <row r="30" spans="1:55" ht="15.75">
      <c r="A30" s="20" t="s">
        <v>56</v>
      </c>
      <c r="B30" s="9"/>
      <c r="C30" s="9"/>
      <c r="D30" s="17"/>
      <c r="E30" s="21">
        <f>SUM(E26:E29)</f>
        <v>2283</v>
      </c>
      <c r="F30" s="21">
        <f>SUM(F26:F29)</f>
        <v>-783</v>
      </c>
      <c r="G30" s="22"/>
      <c r="H30" s="22">
        <f>SUM(H26:H29)</f>
        <v>5479</v>
      </c>
      <c r="I30" s="22">
        <f>SUM(I26:I29)</f>
        <v>-1039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</row>
    <row r="31" spans="1:55" ht="15.75">
      <c r="A31" s="20"/>
      <c r="B31" s="9"/>
      <c r="C31" s="9"/>
      <c r="D31" s="17"/>
      <c r="E31" s="21"/>
      <c r="F31" s="22"/>
      <c r="G31" s="22"/>
      <c r="H31" s="22"/>
      <c r="I31" s="22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</row>
    <row r="32" spans="1:55" ht="15.75">
      <c r="A32" s="20" t="s">
        <v>57</v>
      </c>
      <c r="B32" s="9"/>
      <c r="C32" s="9"/>
      <c r="D32" s="17"/>
      <c r="E32" s="21">
        <v>0</v>
      </c>
      <c r="F32" s="21">
        <v>0</v>
      </c>
      <c r="G32" s="22"/>
      <c r="H32" s="22">
        <v>0</v>
      </c>
      <c r="I32" s="22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</row>
    <row r="33" spans="1:55" ht="15.75">
      <c r="A33" s="20"/>
      <c r="B33" s="9"/>
      <c r="C33" s="9"/>
      <c r="D33" s="17"/>
      <c r="E33" s="21"/>
      <c r="F33" s="22"/>
      <c r="G33" s="22"/>
      <c r="H33" s="22"/>
      <c r="I33" s="22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</row>
    <row r="34" spans="1:55" ht="15.75">
      <c r="A34" s="20" t="s">
        <v>58</v>
      </c>
      <c r="B34" s="9"/>
      <c r="C34" s="9"/>
      <c r="D34" s="25"/>
      <c r="E34" s="26">
        <f>SUM(E30:E33)</f>
        <v>2283</v>
      </c>
      <c r="F34" s="26">
        <f>SUM(F30:F33)</f>
        <v>-783</v>
      </c>
      <c r="G34" s="22"/>
      <c r="H34" s="26">
        <f>SUM(H30:H33)</f>
        <v>5479</v>
      </c>
      <c r="I34" s="26">
        <f>SUM(I30:I33)</f>
        <v>-1039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1:55" ht="15.75">
      <c r="A35" s="20"/>
      <c r="B35" s="9"/>
      <c r="C35" s="9"/>
      <c r="D35" s="17"/>
      <c r="E35" s="21"/>
      <c r="F35" s="27"/>
      <c r="G35" s="19"/>
      <c r="H35" s="22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</row>
    <row r="37" spans="1:9" ht="15.75">
      <c r="A37" s="20" t="s">
        <v>59</v>
      </c>
      <c r="E37" s="28" t="s">
        <v>60</v>
      </c>
      <c r="F37" s="28" t="s">
        <v>60</v>
      </c>
      <c r="G37" s="28"/>
      <c r="H37" s="28" t="s">
        <v>60</v>
      </c>
      <c r="I37" s="28" t="s">
        <v>60</v>
      </c>
    </row>
    <row r="38" spans="1:9" ht="15.75">
      <c r="A38" s="20" t="s">
        <v>61</v>
      </c>
      <c r="E38" s="29">
        <v>3.41</v>
      </c>
      <c r="F38" s="29">
        <v>-1.17</v>
      </c>
      <c r="G38" s="29"/>
      <c r="H38" s="29">
        <v>8.18</v>
      </c>
      <c r="I38" s="29">
        <v>-1.55</v>
      </c>
    </row>
    <row r="39" spans="1:9" ht="15.75">
      <c r="A39" s="20" t="s">
        <v>62</v>
      </c>
      <c r="E39" s="28" t="s">
        <v>63</v>
      </c>
      <c r="F39" s="28" t="s">
        <v>63</v>
      </c>
      <c r="G39" s="28"/>
      <c r="H39" s="28" t="s">
        <v>63</v>
      </c>
      <c r="I39" s="28" t="s">
        <v>63</v>
      </c>
    </row>
    <row r="43" spans="1:9" ht="31.5" customHeight="1">
      <c r="A43" s="56" t="s">
        <v>64</v>
      </c>
      <c r="B43" s="57"/>
      <c r="C43" s="57"/>
      <c r="D43" s="57"/>
      <c r="E43" s="57"/>
      <c r="F43" s="57"/>
      <c r="G43" s="57"/>
      <c r="H43" s="57"/>
      <c r="I43" s="57"/>
    </row>
    <row r="45" spans="1:9" ht="15">
      <c r="A45" s="30"/>
      <c r="B45" s="31"/>
      <c r="C45" s="31"/>
      <c r="D45" s="31"/>
      <c r="E45" s="31"/>
      <c r="F45" s="31"/>
      <c r="G45" s="31"/>
      <c r="H45" s="31"/>
      <c r="I45" s="32"/>
    </row>
    <row r="46" spans="1:9" ht="15.75">
      <c r="A46" s="33" t="s">
        <v>65</v>
      </c>
      <c r="B46" s="34"/>
      <c r="C46" s="34"/>
      <c r="D46" s="34"/>
      <c r="E46" s="35" t="s">
        <v>9</v>
      </c>
      <c r="F46" s="35" t="s">
        <v>9</v>
      </c>
      <c r="G46" s="34"/>
      <c r="H46" s="35" t="s">
        <v>9</v>
      </c>
      <c r="I46" s="36" t="s">
        <v>9</v>
      </c>
    </row>
    <row r="47" spans="1:9" ht="15">
      <c r="A47" s="37"/>
      <c r="B47" s="34"/>
      <c r="C47" s="34"/>
      <c r="D47" s="34"/>
      <c r="E47" s="34"/>
      <c r="F47" s="34"/>
      <c r="G47" s="34"/>
      <c r="H47" s="34"/>
      <c r="I47" s="38"/>
    </row>
    <row r="48" spans="1:9" ht="15">
      <c r="A48" s="39" t="s">
        <v>52</v>
      </c>
      <c r="B48" s="34"/>
      <c r="C48" s="34"/>
      <c r="D48" s="34"/>
      <c r="E48" s="9">
        <v>2534</v>
      </c>
      <c r="F48" s="9">
        <v>-506</v>
      </c>
      <c r="G48" s="9"/>
      <c r="H48" s="9">
        <v>7144</v>
      </c>
      <c r="I48" s="40">
        <v>193</v>
      </c>
    </row>
    <row r="49" spans="1:9" ht="15">
      <c r="A49" s="39" t="s">
        <v>66</v>
      </c>
      <c r="B49" s="34"/>
      <c r="C49" s="34"/>
      <c r="D49" s="34"/>
      <c r="E49" s="9">
        <v>8</v>
      </c>
      <c r="F49" s="9">
        <v>6</v>
      </c>
      <c r="G49" s="9"/>
      <c r="H49" s="9">
        <v>16</v>
      </c>
      <c r="I49" s="40">
        <v>47</v>
      </c>
    </row>
    <row r="50" spans="1:9" ht="15">
      <c r="A50" s="39" t="s">
        <v>67</v>
      </c>
      <c r="B50" s="34"/>
      <c r="C50" s="34"/>
      <c r="D50" s="34"/>
      <c r="E50" s="9">
        <v>251</v>
      </c>
      <c r="F50" s="9">
        <v>270</v>
      </c>
      <c r="G50" s="9"/>
      <c r="H50" s="9">
        <v>1074</v>
      </c>
      <c r="I50" s="40">
        <v>1225</v>
      </c>
    </row>
    <row r="51" spans="1:9" ht="15">
      <c r="A51" s="39"/>
      <c r="B51" s="34"/>
      <c r="C51" s="34"/>
      <c r="D51" s="34"/>
      <c r="E51" s="34"/>
      <c r="F51" s="34"/>
      <c r="G51" s="34"/>
      <c r="H51" s="34"/>
      <c r="I51" s="38"/>
    </row>
    <row r="52" spans="1:9" ht="15">
      <c r="A52" s="41"/>
      <c r="B52" s="42"/>
      <c r="C52" s="42"/>
      <c r="D52" s="42"/>
      <c r="E52" s="42"/>
      <c r="F52" s="42"/>
      <c r="G52" s="42"/>
      <c r="H52" s="42"/>
      <c r="I52" s="43"/>
    </row>
  </sheetData>
  <mergeCells count="3">
    <mergeCell ref="H6:I6"/>
    <mergeCell ref="E6:F6"/>
    <mergeCell ref="A43:I43"/>
  </mergeCells>
  <printOptions horizontalCentered="1"/>
  <pageMargins left="1" right="0.75" top="0.75" bottom="0.75" header="0.25" footer="0.25"/>
  <pageSetup fitToHeight="1" fitToWidth="1"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="75" zoomScaleNormal="75" workbookViewId="0" topLeftCell="A16">
      <selection activeCell="D23" sqref="D23"/>
    </sheetView>
  </sheetViews>
  <sheetFormatPr defaultColWidth="9.140625" defaultRowHeight="12.75"/>
  <cols>
    <col min="1" max="1" width="5.421875" style="0" customWidth="1"/>
    <col min="4" max="4" width="27.421875" style="0" customWidth="1"/>
    <col min="5" max="5" width="13.8515625" style="0" bestFit="1" customWidth="1"/>
    <col min="6" max="6" width="12.8515625" style="0" bestFit="1" customWidth="1"/>
    <col min="7" max="7" width="14.28125" style="0" customWidth="1"/>
    <col min="8" max="8" width="16.140625" style="0" customWidth="1"/>
    <col min="9" max="9" width="11.5742187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1" t="s">
        <v>68</v>
      </c>
      <c r="B2" s="2"/>
      <c r="C2" s="2"/>
      <c r="D2" s="2"/>
      <c r="E2" s="2"/>
      <c r="F2" s="2"/>
      <c r="G2" s="2"/>
      <c r="H2" s="2"/>
      <c r="I2" s="2"/>
    </row>
    <row r="3" spans="1:9" ht="15.75">
      <c r="A3" s="1" t="str">
        <f>'[2]PL-ann'!A3</f>
        <v>For the fourth quarter and twelve months ended 31 January 2006</v>
      </c>
      <c r="B3" s="2"/>
      <c r="C3" s="2"/>
      <c r="D3" s="2"/>
      <c r="E3" s="2"/>
      <c r="F3" s="2"/>
      <c r="G3" s="2"/>
      <c r="H3" s="2"/>
      <c r="I3" s="2"/>
    </row>
    <row r="4" spans="1:9" ht="15">
      <c r="A4" s="2" t="s">
        <v>40</v>
      </c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3"/>
      <c r="F6" s="60" t="s">
        <v>69</v>
      </c>
      <c r="G6" s="60"/>
      <c r="H6" s="60"/>
      <c r="I6" s="3"/>
    </row>
    <row r="7" spans="1:9" ht="15">
      <c r="A7" s="2"/>
      <c r="B7" s="2"/>
      <c r="C7" s="2"/>
      <c r="D7" s="2"/>
      <c r="E7" s="44"/>
      <c r="F7" s="44"/>
      <c r="G7" s="44"/>
      <c r="H7" s="44"/>
      <c r="I7" s="3"/>
    </row>
    <row r="8" spans="1:9" ht="15">
      <c r="A8" s="2"/>
      <c r="B8" s="2"/>
      <c r="C8" s="2"/>
      <c r="D8" s="2"/>
      <c r="E8" s="3" t="s">
        <v>70</v>
      </c>
      <c r="F8" s="3" t="s">
        <v>71</v>
      </c>
      <c r="G8" s="3" t="s">
        <v>72</v>
      </c>
      <c r="H8" s="3" t="s">
        <v>73</v>
      </c>
      <c r="I8" s="3"/>
    </row>
    <row r="9" spans="1:9" ht="15">
      <c r="A9" s="2"/>
      <c r="B9" s="2"/>
      <c r="C9" s="2"/>
      <c r="D9" s="2"/>
      <c r="E9" s="45" t="s">
        <v>74</v>
      </c>
      <c r="F9" s="45" t="s">
        <v>75</v>
      </c>
      <c r="G9" s="45" t="s">
        <v>76</v>
      </c>
      <c r="H9" s="45" t="s">
        <v>77</v>
      </c>
      <c r="I9" s="45" t="s">
        <v>78</v>
      </c>
    </row>
    <row r="10" spans="1:9" ht="15">
      <c r="A10" s="2"/>
      <c r="B10" s="2"/>
      <c r="C10" s="2"/>
      <c r="D10" s="2"/>
      <c r="E10" s="3" t="s">
        <v>9</v>
      </c>
      <c r="F10" s="3" t="s">
        <v>9</v>
      </c>
      <c r="G10" s="3" t="s">
        <v>9</v>
      </c>
      <c r="H10" s="3" t="s">
        <v>9</v>
      </c>
      <c r="I10" s="3" t="s">
        <v>9</v>
      </c>
    </row>
    <row r="11" spans="1:9" ht="15">
      <c r="A11" s="2"/>
      <c r="B11" s="2"/>
      <c r="C11" s="2"/>
      <c r="D11" s="2"/>
      <c r="E11" s="3"/>
      <c r="F11" s="3"/>
      <c r="G11" s="3"/>
      <c r="H11" s="3"/>
      <c r="I11" s="3"/>
    </row>
    <row r="12" spans="1:9" ht="15">
      <c r="A12" s="2"/>
      <c r="B12" s="2"/>
      <c r="C12" s="2"/>
      <c r="D12" s="2"/>
      <c r="E12" s="3"/>
      <c r="F12" s="3"/>
      <c r="G12" s="3"/>
      <c r="H12" s="3"/>
      <c r="I12" s="3"/>
    </row>
    <row r="13" spans="1:9" ht="15">
      <c r="A13" s="2" t="s">
        <v>79</v>
      </c>
      <c r="B13" s="2"/>
      <c r="C13" s="2"/>
      <c r="D13" s="2"/>
      <c r="E13" s="5">
        <v>67000</v>
      </c>
      <c r="F13" s="5">
        <v>7713</v>
      </c>
      <c r="G13" s="9">
        <v>314</v>
      </c>
      <c r="H13" s="46">
        <v>-69315</v>
      </c>
      <c r="I13" s="5">
        <f>SUM(E13:H13)</f>
        <v>5712</v>
      </c>
    </row>
    <row r="14" spans="1:9" ht="15">
      <c r="A14" s="2"/>
      <c r="B14" s="2"/>
      <c r="C14" s="2"/>
      <c r="D14" s="2"/>
      <c r="E14" s="5"/>
      <c r="F14" s="5"/>
      <c r="G14" s="5"/>
      <c r="H14" s="5"/>
      <c r="I14" s="5"/>
    </row>
    <row r="15" spans="1:9" ht="15">
      <c r="A15" s="2" t="s">
        <v>80</v>
      </c>
      <c r="B15" s="2"/>
      <c r="C15" s="2"/>
      <c r="D15" s="2"/>
      <c r="E15" s="5"/>
      <c r="F15" s="5"/>
      <c r="G15" s="5"/>
      <c r="H15" s="5"/>
      <c r="I15" s="5"/>
    </row>
    <row r="16" spans="1:9" ht="15">
      <c r="A16" s="2"/>
      <c r="B16" s="2" t="s">
        <v>81</v>
      </c>
      <c r="C16" s="2"/>
      <c r="D16" s="2"/>
      <c r="E16" s="5">
        <v>0</v>
      </c>
      <c r="F16" s="5">
        <v>0</v>
      </c>
      <c r="G16" s="5">
        <v>0</v>
      </c>
      <c r="H16" s="5">
        <v>5479</v>
      </c>
      <c r="I16" s="5">
        <f>SUM(E16:H16)</f>
        <v>5479</v>
      </c>
    </row>
    <row r="17" spans="1:9" ht="15">
      <c r="A17" s="2"/>
      <c r="B17" s="2" t="s">
        <v>82</v>
      </c>
      <c r="C17" s="2"/>
      <c r="D17" s="2"/>
      <c r="E17" s="5">
        <v>0</v>
      </c>
      <c r="F17" s="5">
        <v>0</v>
      </c>
      <c r="G17" s="5">
        <v>-136</v>
      </c>
      <c r="H17" s="5">
        <v>136</v>
      </c>
      <c r="I17" s="5">
        <f>SUM(E17:H17)</f>
        <v>0</v>
      </c>
    </row>
    <row r="18" spans="1:9" ht="15">
      <c r="A18" s="2"/>
      <c r="B18" s="2" t="s">
        <v>83</v>
      </c>
      <c r="C18" s="2"/>
      <c r="D18" s="2"/>
      <c r="E18" s="5">
        <v>0</v>
      </c>
      <c r="F18" s="5">
        <v>0</v>
      </c>
      <c r="G18" s="5">
        <v>-178</v>
      </c>
      <c r="H18" s="5">
        <v>0</v>
      </c>
      <c r="I18" s="5">
        <f>SUM(E18:H18)</f>
        <v>-178</v>
      </c>
    </row>
    <row r="19" spans="1:9" ht="15">
      <c r="A19" s="2"/>
      <c r="B19" s="2"/>
      <c r="C19" s="2"/>
      <c r="D19" s="2"/>
      <c r="E19" s="47"/>
      <c r="F19" s="47"/>
      <c r="G19" s="47"/>
      <c r="H19" s="47"/>
      <c r="I19" s="47"/>
    </row>
    <row r="20" spans="1:9" ht="15.75" thickBot="1">
      <c r="A20" s="2" t="s">
        <v>2</v>
      </c>
      <c r="B20" s="2"/>
      <c r="C20" s="2"/>
      <c r="D20" s="2"/>
      <c r="E20" s="48">
        <f>SUM(E13:E19)</f>
        <v>67000</v>
      </c>
      <c r="F20" s="48">
        <f>SUM(F13:F19)</f>
        <v>7713</v>
      </c>
      <c r="G20" s="48">
        <f>SUM(G13:G19)</f>
        <v>0</v>
      </c>
      <c r="H20" s="48">
        <f>SUM(H13:H19)</f>
        <v>-63700</v>
      </c>
      <c r="I20" s="48">
        <f>SUM(I13:I19)</f>
        <v>11013</v>
      </c>
    </row>
    <row r="21" spans="1:9" ht="15.75" thickTop="1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2"/>
      <c r="G22" s="2"/>
      <c r="H22" s="2"/>
      <c r="I22" s="2"/>
    </row>
    <row r="23" spans="1:9" ht="15">
      <c r="A23" s="2"/>
      <c r="B23" s="2"/>
      <c r="C23" s="2"/>
      <c r="D23" s="2"/>
      <c r="E23" s="3"/>
      <c r="F23" s="60" t="s">
        <v>69</v>
      </c>
      <c r="G23" s="60"/>
      <c r="H23" s="60"/>
      <c r="I23" s="3"/>
    </row>
    <row r="24" spans="1:9" ht="15">
      <c r="A24" s="2"/>
      <c r="B24" s="2"/>
      <c r="C24" s="2"/>
      <c r="D24" s="2"/>
      <c r="E24" s="3"/>
      <c r="F24" s="3"/>
      <c r="G24" s="3"/>
      <c r="H24" s="2"/>
      <c r="I24" s="3"/>
    </row>
    <row r="25" spans="1:9" ht="15">
      <c r="A25" s="2"/>
      <c r="B25" s="2"/>
      <c r="C25" s="2"/>
      <c r="D25" s="2"/>
      <c r="E25" s="3" t="s">
        <v>71</v>
      </c>
      <c r="F25" s="3" t="s">
        <v>71</v>
      </c>
      <c r="G25" s="3" t="s">
        <v>72</v>
      </c>
      <c r="H25" s="3" t="s">
        <v>73</v>
      </c>
      <c r="I25" s="3"/>
    </row>
    <row r="26" spans="1:9" ht="15">
      <c r="A26" s="2"/>
      <c r="B26" s="2"/>
      <c r="C26" s="2"/>
      <c r="D26" s="2"/>
      <c r="E26" s="45" t="s">
        <v>74</v>
      </c>
      <c r="F26" s="45" t="s">
        <v>75</v>
      </c>
      <c r="G26" s="45" t="s">
        <v>76</v>
      </c>
      <c r="H26" s="45" t="s">
        <v>77</v>
      </c>
      <c r="I26" s="45" t="s">
        <v>78</v>
      </c>
    </row>
    <row r="27" spans="1:9" ht="15">
      <c r="A27" s="2"/>
      <c r="B27" s="2"/>
      <c r="C27" s="2"/>
      <c r="D27" s="2"/>
      <c r="E27" s="3" t="s">
        <v>9</v>
      </c>
      <c r="F27" s="3" t="s">
        <v>9</v>
      </c>
      <c r="G27" s="3" t="s">
        <v>9</v>
      </c>
      <c r="H27" s="3" t="s">
        <v>9</v>
      </c>
      <c r="I27" s="3" t="s">
        <v>9</v>
      </c>
    </row>
    <row r="28" spans="1:9" ht="15">
      <c r="A28" s="2"/>
      <c r="B28" s="2"/>
      <c r="C28" s="2"/>
      <c r="D28" s="2"/>
      <c r="E28" s="3"/>
      <c r="F28" s="3"/>
      <c r="G28" s="3"/>
      <c r="H28" s="3"/>
      <c r="I28" s="3"/>
    </row>
    <row r="29" spans="1:9" ht="15">
      <c r="A29" s="2"/>
      <c r="B29" s="2"/>
      <c r="C29" s="2"/>
      <c r="D29" s="2"/>
      <c r="E29" s="3"/>
      <c r="F29" s="3"/>
      <c r="G29" s="3"/>
      <c r="H29" s="3"/>
      <c r="I29" s="3"/>
    </row>
    <row r="30" spans="1:9" ht="15">
      <c r="A30" s="2" t="s">
        <v>84</v>
      </c>
      <c r="B30" s="2"/>
      <c r="C30" s="2"/>
      <c r="D30" s="2"/>
      <c r="E30" s="5">
        <v>67000</v>
      </c>
      <c r="F30" s="5">
        <v>7713</v>
      </c>
      <c r="G30" s="5">
        <v>314</v>
      </c>
      <c r="H30" s="5">
        <v>-68276</v>
      </c>
      <c r="I30" s="5">
        <f>SUM(E30:H30)</f>
        <v>6751</v>
      </c>
    </row>
    <row r="31" spans="1:9" ht="15">
      <c r="A31" s="2"/>
      <c r="B31" s="2"/>
      <c r="C31" s="2"/>
      <c r="D31" s="2"/>
      <c r="E31" s="5"/>
      <c r="F31" s="5"/>
      <c r="G31" s="5"/>
      <c r="H31" s="5"/>
      <c r="I31" s="5"/>
    </row>
    <row r="32" spans="1:9" ht="15">
      <c r="A32" s="2" t="s">
        <v>80</v>
      </c>
      <c r="B32" s="2"/>
      <c r="C32" s="2"/>
      <c r="D32" s="2"/>
      <c r="E32" s="5"/>
      <c r="F32" s="5"/>
      <c r="G32" s="5"/>
      <c r="H32" s="5"/>
      <c r="I32" s="5"/>
    </row>
    <row r="33" spans="1:9" ht="15">
      <c r="A33" s="2"/>
      <c r="B33" s="2" t="s">
        <v>85</v>
      </c>
      <c r="C33" s="2"/>
      <c r="D33" s="2"/>
      <c r="E33" s="5">
        <v>0</v>
      </c>
      <c r="F33" s="5">
        <v>0</v>
      </c>
      <c r="G33" s="5">
        <v>0</v>
      </c>
      <c r="H33" s="5">
        <v>-1039</v>
      </c>
      <c r="I33" s="5">
        <f>SUM(E33:H33)</f>
        <v>-1039</v>
      </c>
    </row>
    <row r="34" spans="1:9" ht="15">
      <c r="A34" s="2"/>
      <c r="B34" s="2"/>
      <c r="C34" s="2"/>
      <c r="D34" s="2"/>
      <c r="E34" s="47"/>
      <c r="F34" s="47"/>
      <c r="G34" s="47"/>
      <c r="H34" s="47"/>
      <c r="I34" s="47"/>
    </row>
    <row r="35" spans="1:9" ht="15.75" thickBot="1">
      <c r="A35" s="2" t="s">
        <v>86</v>
      </c>
      <c r="B35" s="2"/>
      <c r="C35" s="2"/>
      <c r="D35" s="2"/>
      <c r="E35" s="48">
        <f>SUM(E30:E34)</f>
        <v>67000</v>
      </c>
      <c r="F35" s="48">
        <f>SUM(F30:F34)</f>
        <v>7713</v>
      </c>
      <c r="G35" s="48">
        <f>SUM(G30:G34)</f>
        <v>314</v>
      </c>
      <c r="H35" s="48">
        <f>SUM(H30:H34)</f>
        <v>-69315</v>
      </c>
      <c r="I35" s="48">
        <f>SUM(I30:I34)</f>
        <v>5712</v>
      </c>
    </row>
    <row r="36" spans="1:9" ht="15.75" thickTop="1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37.5" customHeight="1">
      <c r="A38" s="56" t="s">
        <v>87</v>
      </c>
      <c r="B38" s="56"/>
      <c r="C38" s="56"/>
      <c r="D38" s="56"/>
      <c r="E38" s="56"/>
      <c r="F38" s="56"/>
      <c r="G38" s="56"/>
      <c r="H38" s="56"/>
      <c r="I38" s="56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</sheetData>
  <mergeCells count="3">
    <mergeCell ref="A38:I38"/>
    <mergeCell ref="F6:H6"/>
    <mergeCell ref="F23:H23"/>
  </mergeCells>
  <printOptions/>
  <pageMargins left="0.75" right="0.75" top="0.75" bottom="1" header="0.5" footer="0.5"/>
  <pageSetup fitToHeight="1" fitToWidth="1"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zoomScale="75" zoomScaleNormal="75" workbookViewId="0" topLeftCell="A1">
      <selection activeCell="C9" sqref="C9"/>
    </sheetView>
  </sheetViews>
  <sheetFormatPr defaultColWidth="9.140625" defaultRowHeight="12.75"/>
  <cols>
    <col min="1" max="1" width="5.28125" style="0" customWidth="1"/>
    <col min="2" max="2" width="8.7109375" style="0" customWidth="1"/>
    <col min="3" max="3" width="62.00390625" style="0" customWidth="1"/>
    <col min="4" max="4" width="13.140625" style="0" bestFit="1" customWidth="1"/>
    <col min="5" max="5" width="2.140625" style="0" customWidth="1"/>
    <col min="6" max="6" width="13.140625" style="0" bestFit="1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88</v>
      </c>
      <c r="B2" s="2"/>
      <c r="C2" s="2"/>
      <c r="D2" s="2"/>
      <c r="E2" s="2"/>
    </row>
    <row r="3" spans="1:5" ht="15.75">
      <c r="A3" s="1" t="s">
        <v>39</v>
      </c>
      <c r="B3" s="2"/>
      <c r="C3" s="2"/>
      <c r="D3" s="2"/>
      <c r="E3" s="2"/>
    </row>
    <row r="4" spans="1:5" ht="15">
      <c r="A4" s="2" t="s">
        <v>40</v>
      </c>
      <c r="B4" s="2"/>
      <c r="C4" s="2"/>
      <c r="D4" s="2"/>
      <c r="E4" s="2"/>
    </row>
    <row r="5" spans="1:6" ht="15.75">
      <c r="A5" s="1"/>
      <c r="B5" s="2"/>
      <c r="C5" s="2"/>
      <c r="D5" s="4"/>
      <c r="E5" s="4"/>
      <c r="F5" s="4"/>
    </row>
    <row r="6" spans="1:6" ht="15.75">
      <c r="A6" s="2"/>
      <c r="B6" s="2"/>
      <c r="C6" s="2"/>
      <c r="D6" s="4" t="s">
        <v>89</v>
      </c>
      <c r="E6" s="4"/>
      <c r="F6" s="4" t="s">
        <v>89</v>
      </c>
    </row>
    <row r="7" spans="1:6" ht="15.75">
      <c r="A7" s="2"/>
      <c r="B7" s="2"/>
      <c r="C7" s="2"/>
      <c r="D7" s="4" t="s">
        <v>90</v>
      </c>
      <c r="E7" s="4"/>
      <c r="F7" s="4" t="s">
        <v>90</v>
      </c>
    </row>
    <row r="8" spans="1:6" ht="15.75">
      <c r="A8" s="2"/>
      <c r="B8" s="2"/>
      <c r="C8" s="2"/>
      <c r="D8" s="4" t="s">
        <v>7</v>
      </c>
      <c r="E8" s="4"/>
      <c r="F8" s="4" t="s">
        <v>8</v>
      </c>
    </row>
    <row r="9" spans="1:6" ht="15.75">
      <c r="A9" s="2"/>
      <c r="B9" s="2"/>
      <c r="C9" s="2"/>
      <c r="D9" s="4" t="s">
        <v>9</v>
      </c>
      <c r="E9" s="4"/>
      <c r="F9" s="4" t="s">
        <v>9</v>
      </c>
    </row>
    <row r="10" spans="1:6" ht="15.75">
      <c r="A10" s="1" t="s">
        <v>91</v>
      </c>
      <c r="B10" s="2"/>
      <c r="C10" s="2"/>
      <c r="D10" s="2"/>
      <c r="E10" s="2"/>
      <c r="F10" s="2"/>
    </row>
    <row r="11" spans="1:6" ht="15">
      <c r="A11" s="2"/>
      <c r="B11" s="2"/>
      <c r="C11" s="2"/>
      <c r="D11" s="2"/>
      <c r="E11" s="2"/>
      <c r="F11" s="2"/>
    </row>
    <row r="12" spans="1:6" ht="15">
      <c r="A12" s="2" t="s">
        <v>55</v>
      </c>
      <c r="B12" s="2"/>
      <c r="C12" s="2"/>
      <c r="D12" s="49">
        <v>6069</v>
      </c>
      <c r="E12" s="49"/>
      <c r="F12" s="49">
        <v>-1033</v>
      </c>
    </row>
    <row r="13" spans="1:6" ht="15">
      <c r="A13" s="2" t="s">
        <v>92</v>
      </c>
      <c r="B13" s="2"/>
      <c r="C13" s="2"/>
      <c r="D13" s="49"/>
      <c r="E13" s="49"/>
      <c r="F13" s="49"/>
    </row>
    <row r="14" spans="1:6" ht="15">
      <c r="A14" s="2"/>
      <c r="B14" s="2" t="s">
        <v>93</v>
      </c>
      <c r="C14" s="2"/>
      <c r="D14" s="49">
        <v>580</v>
      </c>
      <c r="E14" s="49"/>
      <c r="F14" s="49">
        <v>1441</v>
      </c>
    </row>
    <row r="15" spans="1:6" ht="15">
      <c r="A15" s="2"/>
      <c r="B15" s="2" t="s">
        <v>94</v>
      </c>
      <c r="C15" s="2"/>
      <c r="D15" s="50">
        <v>1217</v>
      </c>
      <c r="E15" s="51"/>
      <c r="F15" s="50">
        <v>1306</v>
      </c>
    </row>
    <row r="16" spans="1:6" ht="15">
      <c r="A16" s="2"/>
      <c r="B16" s="2"/>
      <c r="C16" s="2"/>
      <c r="D16" s="49"/>
      <c r="E16" s="49"/>
      <c r="F16" s="49"/>
    </row>
    <row r="17" spans="1:6" ht="15">
      <c r="A17" s="2" t="s">
        <v>95</v>
      </c>
      <c r="B17" s="2"/>
      <c r="C17" s="2"/>
      <c r="D17" s="52">
        <f>SUM(D12:D15)</f>
        <v>7866</v>
      </c>
      <c r="E17" s="52"/>
      <c r="F17" s="52">
        <f>SUM(F12:F15)</f>
        <v>1714</v>
      </c>
    </row>
    <row r="18" spans="1:6" ht="15">
      <c r="A18" s="2"/>
      <c r="B18" s="2"/>
      <c r="C18" s="2"/>
      <c r="D18" s="49"/>
      <c r="E18" s="49"/>
      <c r="F18" s="49"/>
    </row>
    <row r="19" spans="1:6" ht="15">
      <c r="A19" s="2" t="s">
        <v>96</v>
      </c>
      <c r="B19" s="2"/>
      <c r="C19" s="2"/>
      <c r="D19" s="49"/>
      <c r="E19" s="49"/>
      <c r="F19" s="49"/>
    </row>
    <row r="20" spans="1:6" ht="15">
      <c r="A20" s="2"/>
      <c r="B20" s="2" t="s">
        <v>97</v>
      </c>
      <c r="C20" s="2"/>
      <c r="D20" s="49">
        <v>-29335</v>
      </c>
      <c r="E20" s="49"/>
      <c r="F20" s="49">
        <v>-5813</v>
      </c>
    </row>
    <row r="21" spans="1:6" ht="15">
      <c r="A21" s="2"/>
      <c r="B21" s="2" t="s">
        <v>98</v>
      </c>
      <c r="C21" s="2"/>
      <c r="D21" s="50">
        <v>24898</v>
      </c>
      <c r="E21" s="51"/>
      <c r="F21" s="50">
        <v>4568</v>
      </c>
    </row>
    <row r="22" spans="1:6" ht="15">
      <c r="A22" s="2"/>
      <c r="B22" s="2"/>
      <c r="C22" s="2"/>
      <c r="D22" s="49"/>
      <c r="E22" s="49"/>
      <c r="F22" s="49"/>
    </row>
    <row r="23" spans="1:6" ht="15">
      <c r="A23" s="2" t="s">
        <v>99</v>
      </c>
      <c r="B23" s="2"/>
      <c r="C23" s="2"/>
      <c r="D23" s="52">
        <f>SUM(D17:D21)</f>
        <v>3429</v>
      </c>
      <c r="E23" s="52"/>
      <c r="F23" s="52">
        <f>SUM(F17:F21)</f>
        <v>469</v>
      </c>
    </row>
    <row r="24" spans="1:6" ht="15">
      <c r="A24" s="2"/>
      <c r="B24" s="2" t="s">
        <v>100</v>
      </c>
      <c r="C24" s="2"/>
      <c r="D24" s="49">
        <v>-824</v>
      </c>
      <c r="E24" s="49"/>
      <c r="F24" s="49">
        <v>-849</v>
      </c>
    </row>
    <row r="25" spans="1:6" ht="15">
      <c r="A25" s="2"/>
      <c r="B25" s="2" t="s">
        <v>101</v>
      </c>
      <c r="C25" s="2"/>
      <c r="D25" s="49">
        <v>-157</v>
      </c>
      <c r="E25" s="49"/>
      <c r="F25" s="49">
        <v>-620</v>
      </c>
    </row>
    <row r="26" spans="1:6" ht="15">
      <c r="A26" s="2"/>
      <c r="B26" s="2"/>
      <c r="C26" s="2"/>
      <c r="D26" s="49"/>
      <c r="E26" s="51"/>
      <c r="F26" s="49"/>
    </row>
    <row r="27" spans="1:6" ht="15.75" thickBot="1">
      <c r="A27" s="2" t="s">
        <v>102</v>
      </c>
      <c r="B27" s="2"/>
      <c r="C27" s="2"/>
      <c r="D27" s="53">
        <f>SUM(D23:D26)</f>
        <v>2448</v>
      </c>
      <c r="E27" s="54"/>
      <c r="F27" s="53">
        <f>SUM(F23:F26)</f>
        <v>-1000</v>
      </c>
    </row>
    <row r="28" spans="1:6" ht="15">
      <c r="A28" s="2"/>
      <c r="B28" s="2"/>
      <c r="C28" s="2"/>
      <c r="D28" s="49"/>
      <c r="E28" s="49"/>
      <c r="F28" s="49"/>
    </row>
    <row r="29" spans="1:6" ht="15.75">
      <c r="A29" s="1" t="s">
        <v>103</v>
      </c>
      <c r="B29" s="2"/>
      <c r="C29" s="2"/>
      <c r="D29" s="49"/>
      <c r="E29" s="49"/>
      <c r="F29" s="49"/>
    </row>
    <row r="30" spans="1:6" ht="15">
      <c r="A30" s="2"/>
      <c r="B30" s="2"/>
      <c r="C30" s="2"/>
      <c r="D30" s="49"/>
      <c r="E30" s="49"/>
      <c r="F30" s="49"/>
    </row>
    <row r="31" spans="1:6" ht="15.75" thickBot="1">
      <c r="A31" s="2" t="s">
        <v>104</v>
      </c>
      <c r="B31" s="2"/>
      <c r="C31" s="2"/>
      <c r="D31" s="55">
        <v>1015</v>
      </c>
      <c r="E31" s="54"/>
      <c r="F31" s="55">
        <v>4775</v>
      </c>
    </row>
    <row r="32" spans="1:6" ht="15">
      <c r="A32" s="2"/>
      <c r="B32" s="2"/>
      <c r="C32" s="2"/>
      <c r="D32" s="49"/>
      <c r="E32" s="49"/>
      <c r="F32" s="49"/>
    </row>
    <row r="33" spans="1:6" ht="15.75">
      <c r="A33" s="1" t="s">
        <v>105</v>
      </c>
      <c r="B33" s="2"/>
      <c r="C33" s="2"/>
      <c r="D33" s="49"/>
      <c r="E33" s="49"/>
      <c r="F33" s="49"/>
    </row>
    <row r="34" spans="1:6" ht="15">
      <c r="A34" s="2"/>
      <c r="B34" s="2"/>
      <c r="C34" s="2"/>
      <c r="D34" s="49"/>
      <c r="E34" s="49"/>
      <c r="F34" s="49"/>
    </row>
    <row r="35" spans="1:6" ht="15.75" thickBot="1">
      <c r="A35" s="2" t="s">
        <v>106</v>
      </c>
      <c r="B35" s="2"/>
      <c r="C35" s="2"/>
      <c r="D35" s="55">
        <v>-1223</v>
      </c>
      <c r="E35" s="54"/>
      <c r="F35" s="55">
        <v>-2096</v>
      </c>
    </row>
    <row r="36" spans="1:6" ht="15">
      <c r="A36" s="2"/>
      <c r="B36" s="2"/>
      <c r="C36" s="2"/>
      <c r="D36" s="49"/>
      <c r="E36" s="49"/>
      <c r="F36" s="49"/>
    </row>
    <row r="37" spans="1:6" ht="15">
      <c r="A37" s="2" t="s">
        <v>107</v>
      </c>
      <c r="B37" s="2"/>
      <c r="C37" s="2"/>
      <c r="D37" s="52">
        <f>D27+D31+D35</f>
        <v>2240</v>
      </c>
      <c r="E37" s="52"/>
      <c r="F37" s="52">
        <f>F27+F31+F35</f>
        <v>1679</v>
      </c>
    </row>
    <row r="38" spans="1:6" ht="15">
      <c r="A38" s="2" t="s">
        <v>108</v>
      </c>
      <c r="B38" s="2"/>
      <c r="C38" s="2"/>
      <c r="D38" s="49">
        <v>-7803</v>
      </c>
      <c r="E38" s="49"/>
      <c r="F38" s="49">
        <v>-9482</v>
      </c>
    </row>
    <row r="39" spans="1:6" ht="15.75" thickBot="1">
      <c r="A39" s="2" t="s">
        <v>109</v>
      </c>
      <c r="B39" s="2"/>
      <c r="C39" s="2"/>
      <c r="D39" s="53">
        <f>SUM(D37:D38)</f>
        <v>-5563</v>
      </c>
      <c r="E39" s="54"/>
      <c r="F39" s="53">
        <f>SUM(F37:F38)</f>
        <v>-7803</v>
      </c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6" ht="35.25" customHeight="1">
      <c r="A42" s="61" t="s">
        <v>110</v>
      </c>
      <c r="B42" s="62"/>
      <c r="C42" s="62"/>
      <c r="D42" s="62"/>
      <c r="E42" s="62"/>
      <c r="F42" s="62"/>
    </row>
  </sheetData>
  <mergeCells count="1">
    <mergeCell ref="A42:F42"/>
  </mergeCells>
  <printOptions/>
  <pageMargins left="0.75" right="0.75" top="0.75" bottom="0.75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</dc:creator>
  <cp:keywords/>
  <dc:description/>
  <cp:lastModifiedBy>dir</cp:lastModifiedBy>
  <cp:lastPrinted>2006-03-28T08:41:50Z</cp:lastPrinted>
  <dcterms:created xsi:type="dcterms:W3CDTF">2004-08-03T07:43:12Z</dcterms:created>
  <dcterms:modified xsi:type="dcterms:W3CDTF">2006-03-28T08:43:34Z</dcterms:modified>
  <cp:category/>
  <cp:version/>
  <cp:contentType/>
  <cp:contentStatus/>
</cp:coreProperties>
</file>